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simplifico\Documents\EID\EID - BUDGETS\"/>
    </mc:Choice>
  </mc:AlternateContent>
  <xr:revisionPtr revIDLastSave="0" documentId="13_ncr:1_{C0C4E572-094D-4C02-A7AC-3811300E2C15}" xr6:coauthVersionLast="47" xr6:coauthVersionMax="47" xr10:uidLastSave="{00000000-0000-0000-0000-000000000000}"/>
  <bookViews>
    <workbookView xWindow="-98" yWindow="-98" windowWidth="21871" windowHeight="13695" xr2:uid="{00000000-000D-0000-FFFF-FFFF00000000}"/>
  </bookViews>
  <sheets>
    <sheet name="FY2019" sheetId="1" r:id="rId1"/>
  </sheets>
  <definedNames>
    <definedName name="_xlnm.Print_Area" localSheetId="0">'FY2019'!$A$1:$G$59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6" i="1" l="1"/>
  <c r="B25" i="1"/>
  <c r="B48" i="1" l="1"/>
  <c r="D46" i="1"/>
  <c r="D25" i="1"/>
  <c r="B58" i="1"/>
  <c r="D48" i="1" l="1"/>
  <c r="D58" i="1" s="1"/>
  <c r="F46" i="1"/>
  <c r="F25" i="1"/>
  <c r="F48" i="1" l="1"/>
  <c r="F58" i="1" s="1"/>
  <c r="G46" i="1"/>
  <c r="G25" i="1"/>
  <c r="G48" i="1" l="1"/>
  <c r="G58" i="1" l="1"/>
  <c r="E58" i="1"/>
</calcChain>
</file>

<file path=xl/sharedStrings.xml><?xml version="1.0" encoding="utf-8"?>
<sst xmlns="http://schemas.openxmlformats.org/spreadsheetml/2006/main" count="59" uniqueCount="57">
  <si>
    <t xml:space="preserve"> </t>
  </si>
  <si>
    <t>Description</t>
  </si>
  <si>
    <t xml:space="preserve">  Operating Revenues:</t>
  </si>
  <si>
    <t>Tax Collections</t>
  </si>
  <si>
    <t>Water Usage Revenue</t>
  </si>
  <si>
    <t>Fee Income:</t>
  </si>
  <si>
    <t xml:space="preserve">  Water Right Fees</t>
  </si>
  <si>
    <t xml:space="preserve">  Base and Stand-by Fees</t>
  </si>
  <si>
    <t>Depreciation - non cash item</t>
  </si>
  <si>
    <t>Insurance</t>
  </si>
  <si>
    <t>Interest Expense</t>
  </si>
  <si>
    <t>Maintenance and Repairs</t>
  </si>
  <si>
    <t>Newsletters &amp; Communications</t>
  </si>
  <si>
    <t>Election Costs</t>
  </si>
  <si>
    <t>Secretarial Fees</t>
  </si>
  <si>
    <t>Trustee Fees &amp; per diem</t>
  </si>
  <si>
    <t xml:space="preserve">  Revenues over (under) expenses</t>
  </si>
  <si>
    <t xml:space="preserve">  Conversion to Cash Flow Budget:</t>
  </si>
  <si>
    <t>Add Depreciation - Non Cash Item</t>
  </si>
  <si>
    <t>Deduct Bond Principal Payment</t>
  </si>
  <si>
    <t xml:space="preserve">    Net Increase (Decrease)</t>
  </si>
  <si>
    <t>Water Use Surcharge Fees</t>
  </si>
  <si>
    <t>Management Expense</t>
  </si>
  <si>
    <t>Licenses and Dues</t>
  </si>
  <si>
    <t xml:space="preserve">  Other Fees - (Late Fees/ Transfer Fees etc...)</t>
  </si>
  <si>
    <t>Postage &amp; Mailing Expenses</t>
  </si>
  <si>
    <t>Office &amp; Operation Expenses</t>
  </si>
  <si>
    <t>Emigration Improvement District</t>
  </si>
  <si>
    <t xml:space="preserve">  Revenues from Operations Total:</t>
  </si>
  <si>
    <t>Operating Expenses:</t>
  </si>
  <si>
    <t>Operating  Expenditures Total:</t>
  </si>
  <si>
    <t>Info: Eric Hawkes (p) 801.243.5741</t>
  </si>
  <si>
    <t>Telephone &amp; Internet</t>
  </si>
  <si>
    <t xml:space="preserve">  Impact Fees (New Connections)</t>
  </si>
  <si>
    <t>Salt Lake City, UT 84108</t>
  </si>
  <si>
    <r>
      <t>email:</t>
    </r>
    <r>
      <rPr>
        <u/>
        <sz val="12"/>
        <rFont val="Arial"/>
        <family val="2"/>
      </rPr>
      <t xml:space="preserve"> eric@ecid.org</t>
    </r>
  </si>
  <si>
    <t xml:space="preserve">Interest Income </t>
  </si>
  <si>
    <t xml:space="preserve">Add Impact Fee Note Payments </t>
  </si>
  <si>
    <t xml:space="preserve">Legal Fees </t>
  </si>
  <si>
    <t xml:space="preserve">Utilities </t>
  </si>
  <si>
    <t xml:space="preserve">Hydrological - Engineering &amp; Consulting </t>
  </si>
  <si>
    <t xml:space="preserve">  Meter Hook-up Fees </t>
  </si>
  <si>
    <t xml:space="preserve">Accounting and Audit </t>
  </si>
  <si>
    <t>PRIOR YEAR</t>
  </si>
  <si>
    <t>FY2022</t>
  </si>
  <si>
    <t>PROJECTED</t>
  </si>
  <si>
    <t>FY2023</t>
  </si>
  <si>
    <t>FY2024</t>
  </si>
  <si>
    <t>(Factoring new water rates, Increased efficiency in meters &amp; monthly billing)</t>
  </si>
  <si>
    <t>(Estimating, 2 - SBY Main Canyon, 2 NC Oaks)</t>
  </si>
  <si>
    <t>FY2025 Budget Review</t>
  </si>
  <si>
    <t>Grants/ Contributions</t>
  </si>
  <si>
    <t>PROPOSED BUDGET</t>
  </si>
  <si>
    <t>FY2025</t>
  </si>
  <si>
    <t>VFD for Well #2 &amp; Transfer Switch &amp; building improvements</t>
  </si>
  <si>
    <t>Capital Improvements</t>
  </si>
  <si>
    <t>Cash (Increase)/ Decrease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</si>
</sst>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10" x14ac:knownFonts="1">
    <font>
      <sz val="12"/>
      <name val="Arial"/>
    </font>
    <font>
      <sz val="12"/>
      <name val="Arial"/>
      <family val="2"/>
    </font>
    <font>
      <sz val="12"/>
      <name val="Arial"/>
      <family val="2"/>
    </font>
    <font>
      <sz val="12"/>
      <color rgb="FFFF0000"/>
      <name val="Arial"/>
      <family val="2"/>
    </font>
    <font>
      <sz val="12"/>
      <name val="Arial"/>
      <family val="2"/>
    </font>
    <font>
      <u/>
      <sz val="12"/>
      <name val="Arial"/>
      <family val="2"/>
    </font>
    <font>
      <b/>
      <sz val="12"/>
      <name val="Arial"/>
      <family val="2"/>
    </font>
    <font>
      <sz val="12"/>
      <color theme="4"/>
      <name val="Arial"/>
      <family val="2"/>
    </font>
    <font>
      <sz val="12"/>
      <color rgb="FFC00000"/>
      <name val="Arial"/>
      <family val="2"/>
    </font>
    <font>
      <sz val="12"/>
      <color theme="4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rgb="FF000000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4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>
      <alignment horizontal="center"/>
    </xf>
    <xf numFmtId="0" fontId="4" fillId="0" borderId="0" xfId="0" applyFont="1"/>
    <xf numFmtId="44" fontId="2" fillId="0" borderId="0" xfId="1" applyFont="1" applyAlignment="1"/>
    <xf numFmtId="44" fontId="4" fillId="0" borderId="0" xfId="1" applyFont="1" applyAlignment="1"/>
    <xf numFmtId="44" fontId="3" fillId="0" borderId="0" xfId="1" applyFont="1" applyAlignment="1"/>
    <xf numFmtId="14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0" xfId="0" applyFont="1" applyAlignment="1">
      <alignment wrapText="1"/>
    </xf>
    <xf numFmtId="0" fontId="6" fillId="0" borderId="0" xfId="0" applyFont="1"/>
    <xf numFmtId="0" fontId="6" fillId="0" borderId="3" xfId="0" applyFont="1" applyBorder="1"/>
    <xf numFmtId="0" fontId="6" fillId="0" borderId="0" xfId="0" applyFont="1" applyAlignment="1">
      <alignment horizontal="center"/>
    </xf>
    <xf numFmtId="0" fontId="4" fillId="0" borderId="4" xfId="0" applyFont="1" applyBorder="1"/>
    <xf numFmtId="0" fontId="4" fillId="2" borderId="0" xfId="0" applyFont="1" applyFill="1"/>
    <xf numFmtId="0" fontId="1" fillId="0" borderId="0" xfId="0" applyFont="1" applyAlignment="1">
      <alignment horizontal="left"/>
    </xf>
    <xf numFmtId="0" fontId="1" fillId="2" borderId="0" xfId="0" applyFont="1" applyFill="1"/>
    <xf numFmtId="0" fontId="1" fillId="0" borderId="0" xfId="0" applyFont="1" applyAlignment="1">
      <alignment wrapText="1"/>
    </xf>
    <xf numFmtId="0" fontId="7" fillId="0" borderId="0" xfId="0" applyFont="1" applyAlignment="1">
      <alignment horizontal="center"/>
    </xf>
    <xf numFmtId="0" fontId="7" fillId="0" borderId="3" xfId="0" applyFont="1" applyBorder="1"/>
    <xf numFmtId="0" fontId="7" fillId="0" borderId="0" xfId="0" applyFont="1"/>
    <xf numFmtId="0" fontId="1" fillId="0" borderId="0" xfId="0" applyFont="1" applyAlignment="1">
      <alignment horizontal="center"/>
    </xf>
    <xf numFmtId="0" fontId="1" fillId="0" borderId="3" xfId="0" applyFont="1" applyBorder="1"/>
    <xf numFmtId="0" fontId="8" fillId="0" borderId="0" xfId="0" applyFont="1"/>
    <xf numFmtId="0" fontId="8" fillId="0" borderId="0" xfId="0" applyFont="1" applyAlignment="1">
      <alignment horizontal="center"/>
    </xf>
    <xf numFmtId="0" fontId="8" fillId="0" borderId="3" xfId="0" applyFont="1" applyBorder="1"/>
    <xf numFmtId="15" fontId="4" fillId="0" borderId="0" xfId="0" applyNumberFormat="1" applyFont="1" applyAlignment="1">
      <alignment horizontal="left" wrapText="1"/>
    </xf>
    <xf numFmtId="164" fontId="7" fillId="0" borderId="0" xfId="1" applyNumberFormat="1" applyFont="1" applyAlignment="1"/>
    <xf numFmtId="164" fontId="7" fillId="0" borderId="1" xfId="1" applyNumberFormat="1" applyFont="1" applyBorder="1" applyAlignment="1"/>
    <xf numFmtId="164" fontId="1" fillId="0" borderId="0" xfId="1" applyNumberFormat="1" applyFont="1" applyAlignment="1"/>
    <xf numFmtId="164" fontId="8" fillId="0" borderId="0" xfId="1" applyNumberFormat="1" applyFont="1" applyAlignment="1"/>
    <xf numFmtId="164" fontId="8" fillId="0" borderId="2" xfId="1" applyNumberFormat="1" applyFont="1" applyBorder="1" applyAlignment="1"/>
    <xf numFmtId="164" fontId="1" fillId="0" borderId="1" xfId="1" applyNumberFormat="1" applyFont="1" applyBorder="1" applyAlignment="1"/>
    <xf numFmtId="164" fontId="8" fillId="0" borderId="1" xfId="1" applyNumberFormat="1" applyFont="1" applyBorder="1" applyAlignment="1"/>
    <xf numFmtId="164" fontId="8" fillId="0" borderId="0" xfId="0" applyNumberFormat="1" applyFont="1"/>
    <xf numFmtId="164" fontId="1" fillId="0" borderId="1" xfId="0" applyNumberFormat="1" applyFont="1" applyBorder="1"/>
    <xf numFmtId="164" fontId="8" fillId="0" borderId="1" xfId="0" applyNumberFormat="1" applyFont="1" applyBorder="1"/>
    <xf numFmtId="164" fontId="8" fillId="2" borderId="0" xfId="1" applyNumberFormat="1" applyFont="1" applyFill="1" applyAlignment="1"/>
    <xf numFmtId="44" fontId="1" fillId="0" borderId="0" xfId="1" applyFont="1" applyAlignment="1"/>
    <xf numFmtId="164" fontId="1" fillId="0" borderId="0" xfId="1" applyNumberFormat="1" applyFont="1" applyBorder="1" applyAlignment="1"/>
    <xf numFmtId="164" fontId="7" fillId="0" borderId="0" xfId="1" applyNumberFormat="1" applyFont="1" applyAlignment="1">
      <alignment horizontal="right" wrapText="1"/>
    </xf>
    <xf numFmtId="164" fontId="9" fillId="0" borderId="0" xfId="1" applyNumberFormat="1" applyFont="1" applyAlignment="1">
      <alignment wrapText="1"/>
    </xf>
    <xf numFmtId="164" fontId="9" fillId="0" borderId="5" xfId="1" applyNumberFormat="1" applyFont="1" applyBorder="1" applyAlignment="1">
      <alignment wrapText="1"/>
    </xf>
    <xf numFmtId="164" fontId="7" fillId="0" borderId="6" xfId="1" applyNumberFormat="1" applyFont="1" applyBorder="1" applyAlignment="1">
      <alignment horizontal="right" wrapText="1"/>
    </xf>
    <xf numFmtId="164" fontId="1" fillId="0" borderId="6" xfId="1" applyNumberFormat="1" applyFont="1" applyBorder="1" applyAlignment="1"/>
    <xf numFmtId="44" fontId="1" fillId="0" borderId="1" xfId="1" applyFont="1" applyBorder="1" applyAlignment="1"/>
    <xf numFmtId="164" fontId="1" fillId="2" borderId="0" xfId="1" applyNumberFormat="1" applyFont="1" applyFill="1" applyAlignment="1"/>
    <xf numFmtId="164" fontId="7" fillId="2" borderId="0" xfId="1" applyNumberFormat="1" applyFont="1" applyFill="1" applyAlignment="1"/>
    <xf numFmtId="164" fontId="7" fillId="0" borderId="6" xfId="1" applyNumberFormat="1" applyFont="1" applyBorder="1" applyAlignment="1"/>
    <xf numFmtId="44" fontId="7" fillId="0" borderId="0" xfId="1" applyFont="1" applyAlignment="1"/>
    <xf numFmtId="44" fontId="7" fillId="0" borderId="1" xfId="1" applyFont="1" applyBorder="1" applyAlignment="1"/>
    <xf numFmtId="164" fontId="7" fillId="0" borderId="0" xfId="1" applyNumberFormat="1" applyFont="1" applyBorder="1" applyAlignme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T60"/>
  <sheetViews>
    <sheetView tabSelected="1" showOutlineSymbols="0" topLeftCell="A36" zoomScaleNormal="100" workbookViewId="0">
      <selection activeCell="A56" sqref="A56"/>
    </sheetView>
  </sheetViews>
  <sheetFormatPr defaultRowHeight="15" x14ac:dyDescent="0.4"/>
  <cols>
    <col min="1" max="1" width="48.88671875" style="4" customWidth="1"/>
    <col min="2" max="2" width="13.77734375" style="1" customWidth="1"/>
    <col min="3" max="3" width="2" style="1" customWidth="1"/>
    <col min="4" max="4" width="14.77734375" style="22" customWidth="1"/>
    <col min="5" max="5" width="2.109375" style="1" customWidth="1"/>
    <col min="6" max="6" width="14.6640625" style="1" customWidth="1"/>
    <col min="7" max="7" width="18.109375" style="25" customWidth="1"/>
    <col min="8" max="8" width="11.77734375" style="1" customWidth="1"/>
    <col min="9" max="10" width="10.77734375" style="1" customWidth="1"/>
    <col min="11" max="254" width="8.88671875" style="1"/>
  </cols>
  <sheetData>
    <row r="1" spans="1:10" x14ac:dyDescent="0.4">
      <c r="A1" s="4" t="s">
        <v>27</v>
      </c>
      <c r="B1" s="2"/>
      <c r="C1" s="2"/>
      <c r="E1" s="2"/>
      <c r="H1" s="2"/>
      <c r="I1" s="2"/>
      <c r="J1" s="2"/>
    </row>
    <row r="2" spans="1:10" x14ac:dyDescent="0.4">
      <c r="A2" s="17" t="s">
        <v>50</v>
      </c>
      <c r="B2" s="2"/>
      <c r="C2" s="2"/>
      <c r="E2" s="2"/>
      <c r="H2" s="2"/>
      <c r="I2" s="2"/>
      <c r="J2" s="2"/>
    </row>
    <row r="3" spans="1:10" x14ac:dyDescent="0.4">
      <c r="A3" s="19"/>
      <c r="B3" s="4" t="s">
        <v>31</v>
      </c>
      <c r="C3" s="2"/>
      <c r="E3" s="2"/>
      <c r="H3" s="2"/>
      <c r="I3" s="2"/>
      <c r="J3" s="2"/>
    </row>
    <row r="4" spans="1:10" x14ac:dyDescent="0.4">
      <c r="A4" s="11" t="s">
        <v>34</v>
      </c>
      <c r="B4" s="4" t="s">
        <v>35</v>
      </c>
      <c r="C4" s="2"/>
      <c r="E4" s="2"/>
      <c r="H4" s="2"/>
      <c r="I4" s="2"/>
      <c r="J4" s="2"/>
    </row>
    <row r="5" spans="1:10" x14ac:dyDescent="0.4">
      <c r="A5" s="28">
        <v>45610</v>
      </c>
      <c r="B5" s="4"/>
      <c r="C5" s="2"/>
      <c r="E5" s="2"/>
      <c r="H5" s="2"/>
      <c r="I5" s="2"/>
      <c r="J5" s="2"/>
    </row>
    <row r="6" spans="1:10" x14ac:dyDescent="0.4">
      <c r="A6" s="11"/>
      <c r="B6" s="4"/>
      <c r="C6" s="2"/>
      <c r="E6" s="2"/>
      <c r="H6" s="2"/>
      <c r="I6" s="2"/>
      <c r="J6" s="2"/>
    </row>
    <row r="7" spans="1:10" x14ac:dyDescent="0.4">
      <c r="A7" s="19"/>
      <c r="B7" s="3"/>
      <c r="C7" s="8"/>
      <c r="D7" s="20"/>
      <c r="E7" s="2"/>
      <c r="H7" s="2"/>
      <c r="I7" s="2"/>
      <c r="J7" s="2"/>
    </row>
    <row r="8" spans="1:10" x14ac:dyDescent="0.4">
      <c r="A8" s="19"/>
      <c r="B8" s="3"/>
      <c r="C8" s="8"/>
      <c r="D8" s="20"/>
      <c r="E8" s="2"/>
      <c r="H8" s="2"/>
      <c r="I8" s="2"/>
      <c r="J8" s="2"/>
    </row>
    <row r="9" spans="1:10" x14ac:dyDescent="0.4">
      <c r="B9" s="20" t="s">
        <v>43</v>
      </c>
      <c r="C9" s="9"/>
      <c r="D9" s="20" t="s">
        <v>43</v>
      </c>
      <c r="E9" s="2"/>
      <c r="F9" s="23" t="s">
        <v>45</v>
      </c>
      <c r="G9" s="26" t="s">
        <v>52</v>
      </c>
      <c r="H9" s="2"/>
      <c r="I9" s="2"/>
      <c r="J9" s="2"/>
    </row>
    <row r="10" spans="1:10" x14ac:dyDescent="0.4">
      <c r="A10" s="4" t="s">
        <v>1</v>
      </c>
      <c r="B10" s="20" t="s">
        <v>44</v>
      </c>
      <c r="C10" s="9"/>
      <c r="D10" s="20" t="s">
        <v>46</v>
      </c>
      <c r="E10" s="2"/>
      <c r="F10" s="23" t="s">
        <v>47</v>
      </c>
      <c r="G10" s="26" t="s">
        <v>53</v>
      </c>
      <c r="H10" s="2"/>
      <c r="I10" s="2"/>
      <c r="J10" s="2"/>
    </row>
    <row r="11" spans="1:10" x14ac:dyDescent="0.4">
      <c r="A11" s="15"/>
      <c r="B11" s="21"/>
      <c r="C11" s="10"/>
      <c r="D11" s="21"/>
      <c r="E11" s="2"/>
      <c r="F11" s="24"/>
      <c r="G11" s="27"/>
      <c r="H11" s="2"/>
      <c r="I11" s="2"/>
      <c r="J11" s="2"/>
    </row>
    <row r="12" spans="1:10" x14ac:dyDescent="0.4">
      <c r="A12" s="13" t="s">
        <v>2</v>
      </c>
      <c r="B12" s="21"/>
      <c r="C12" s="7"/>
      <c r="D12" s="21"/>
      <c r="E12" s="2"/>
      <c r="F12" s="24"/>
      <c r="G12" s="27"/>
      <c r="H12" s="2"/>
      <c r="I12" s="2"/>
      <c r="J12" s="2"/>
    </row>
    <row r="13" spans="1:10" x14ac:dyDescent="0.4">
      <c r="A13" s="4" t="s">
        <v>3</v>
      </c>
      <c r="B13" s="29">
        <v>231513</v>
      </c>
      <c r="C13" s="7"/>
      <c r="D13" s="29">
        <v>232905</v>
      </c>
      <c r="E13" s="2"/>
      <c r="F13" s="31">
        <v>240000</v>
      </c>
      <c r="G13" s="32">
        <v>240000</v>
      </c>
      <c r="H13" s="2"/>
      <c r="I13" s="2"/>
      <c r="J13" s="2"/>
    </row>
    <row r="14" spans="1:10" x14ac:dyDescent="0.4">
      <c r="A14" s="4" t="s">
        <v>4</v>
      </c>
      <c r="B14" s="29">
        <v>157368</v>
      </c>
      <c r="C14" s="7"/>
      <c r="D14" s="29">
        <v>189966</v>
      </c>
      <c r="E14" s="2"/>
      <c r="F14" s="31">
        <v>310000</v>
      </c>
      <c r="G14" s="32">
        <v>320000</v>
      </c>
      <c r="H14" s="1" t="s">
        <v>48</v>
      </c>
      <c r="I14" s="2"/>
      <c r="J14" s="2"/>
    </row>
    <row r="15" spans="1:10" x14ac:dyDescent="0.4">
      <c r="A15" s="16" t="s">
        <v>36</v>
      </c>
      <c r="B15" s="29">
        <v>5409</v>
      </c>
      <c r="C15" s="7"/>
      <c r="D15" s="29">
        <v>11914</v>
      </c>
      <c r="E15" s="2"/>
      <c r="F15" s="31">
        <v>15000</v>
      </c>
      <c r="G15" s="32">
        <v>15000</v>
      </c>
      <c r="H15" s="2"/>
      <c r="I15" s="2"/>
      <c r="J15" s="2"/>
    </row>
    <row r="16" spans="1:10" x14ac:dyDescent="0.4">
      <c r="A16" s="4" t="s">
        <v>5</v>
      </c>
      <c r="B16" s="29"/>
      <c r="C16" s="7"/>
      <c r="D16" s="29"/>
      <c r="E16" s="2"/>
      <c r="F16" s="31"/>
      <c r="G16" s="32"/>
      <c r="H16" s="2"/>
      <c r="I16" s="2"/>
      <c r="J16" s="2"/>
    </row>
    <row r="17" spans="1:10" x14ac:dyDescent="0.4">
      <c r="A17" s="4" t="s">
        <v>33</v>
      </c>
      <c r="B17" s="49">
        <v>22343</v>
      </c>
      <c r="C17" s="7"/>
      <c r="D17" s="49">
        <v>46246</v>
      </c>
      <c r="F17" s="48">
        <v>11000</v>
      </c>
      <c r="G17" s="32">
        <v>20000</v>
      </c>
      <c r="H17" s="1" t="s">
        <v>49</v>
      </c>
      <c r="I17" s="2"/>
      <c r="J17" s="2"/>
    </row>
    <row r="18" spans="1:10" x14ac:dyDescent="0.4">
      <c r="A18" s="4" t="s">
        <v>6</v>
      </c>
      <c r="B18" s="29">
        <v>6826</v>
      </c>
      <c r="C18" s="7"/>
      <c r="D18" s="29">
        <v>18524</v>
      </c>
      <c r="F18" s="31">
        <v>8000</v>
      </c>
      <c r="G18" s="32">
        <v>18000</v>
      </c>
      <c r="H18" s="2"/>
      <c r="I18" s="2"/>
      <c r="J18" s="2"/>
    </row>
    <row r="19" spans="1:10" x14ac:dyDescent="0.4">
      <c r="A19" s="1" t="s">
        <v>41</v>
      </c>
      <c r="B19" s="29">
        <v>750</v>
      </c>
      <c r="C19" s="7"/>
      <c r="D19" s="29">
        <v>4576</v>
      </c>
      <c r="F19" s="31">
        <v>2100</v>
      </c>
      <c r="G19" s="32">
        <v>3600</v>
      </c>
      <c r="H19" s="2"/>
      <c r="I19" s="2"/>
      <c r="J19" s="2"/>
    </row>
    <row r="20" spans="1:10" x14ac:dyDescent="0.4">
      <c r="A20" s="4" t="s">
        <v>7</v>
      </c>
      <c r="B20" s="29">
        <v>173359</v>
      </c>
      <c r="C20" s="7"/>
      <c r="D20" s="29">
        <v>182063</v>
      </c>
      <c r="E20" s="2"/>
      <c r="F20" s="31">
        <v>180000</v>
      </c>
      <c r="G20" s="32">
        <v>180000</v>
      </c>
      <c r="H20" s="2"/>
      <c r="I20" s="2"/>
      <c r="J20" s="2"/>
    </row>
    <row r="21" spans="1:10" x14ac:dyDescent="0.4">
      <c r="A21" s="4" t="s">
        <v>21</v>
      </c>
      <c r="B21" s="29">
        <v>14500</v>
      </c>
      <c r="C21" s="7"/>
      <c r="D21" s="29">
        <v>23114</v>
      </c>
      <c r="E21" s="2"/>
      <c r="F21" s="31">
        <v>21500</v>
      </c>
      <c r="G21" s="32">
        <v>20000</v>
      </c>
      <c r="H21" s="2"/>
      <c r="I21" s="2"/>
      <c r="J21" s="2"/>
    </row>
    <row r="22" spans="1:10" x14ac:dyDescent="0.4">
      <c r="A22" s="4" t="s">
        <v>24</v>
      </c>
      <c r="B22" s="50">
        <v>3697</v>
      </c>
      <c r="C22" s="7"/>
      <c r="D22" s="53">
        <v>3762</v>
      </c>
      <c r="E22" s="2"/>
      <c r="F22" s="41">
        <v>5000</v>
      </c>
      <c r="G22" s="32">
        <v>5000</v>
      </c>
      <c r="H22" s="2"/>
      <c r="I22" s="2"/>
      <c r="J22" s="2"/>
    </row>
    <row r="23" spans="1:10" x14ac:dyDescent="0.4">
      <c r="A23" s="1" t="s">
        <v>51</v>
      </c>
      <c r="B23" s="53"/>
      <c r="C23" s="7"/>
      <c r="D23" s="50">
        <v>53000</v>
      </c>
      <c r="E23" s="2"/>
      <c r="F23" s="46">
        <v>17000</v>
      </c>
      <c r="G23" s="32"/>
      <c r="H23" s="2"/>
      <c r="I23" s="2"/>
      <c r="J23" s="2"/>
    </row>
    <row r="24" spans="1:10" ht="15.4" thickBot="1" x14ac:dyDescent="0.45">
      <c r="B24" s="30"/>
      <c r="C24" s="7"/>
      <c r="D24" s="30"/>
      <c r="E24" s="2"/>
      <c r="F24" s="34"/>
      <c r="G24" s="33"/>
      <c r="H24" s="2"/>
      <c r="I24" s="2"/>
      <c r="J24" s="2"/>
    </row>
    <row r="25" spans="1:10" x14ac:dyDescent="0.4">
      <c r="A25" s="14" t="s">
        <v>28</v>
      </c>
      <c r="B25" s="29">
        <f>SUM(B13:B24)</f>
        <v>615765</v>
      </c>
      <c r="C25" s="7"/>
      <c r="D25" s="29">
        <f>SUM(D13:D24)</f>
        <v>766070</v>
      </c>
      <c r="E25" s="2"/>
      <c r="F25" s="31">
        <f>SUM(F13:F24)</f>
        <v>809600</v>
      </c>
      <c r="G25" s="32">
        <f>SUM(G13:G24)</f>
        <v>821600</v>
      </c>
      <c r="H25" s="2"/>
      <c r="I25" s="2"/>
      <c r="J25" s="2"/>
    </row>
    <row r="26" spans="1:10" x14ac:dyDescent="0.4">
      <c r="A26" s="12"/>
      <c r="B26" s="51"/>
      <c r="C26" s="7"/>
      <c r="D26" s="51"/>
      <c r="E26" s="2"/>
      <c r="F26" s="40"/>
      <c r="G26" s="32"/>
      <c r="H26" s="2"/>
      <c r="I26" s="2"/>
      <c r="J26" s="2"/>
    </row>
    <row r="27" spans="1:10" ht="15.4" thickBot="1" x14ac:dyDescent="0.45">
      <c r="A27" s="12" t="s">
        <v>29</v>
      </c>
      <c r="B27" s="52"/>
      <c r="C27" s="7"/>
      <c r="D27" s="52"/>
      <c r="E27" s="2"/>
      <c r="F27" s="47"/>
      <c r="G27" s="35"/>
      <c r="H27" s="2"/>
      <c r="I27" s="2"/>
      <c r="J27" s="2"/>
    </row>
    <row r="28" spans="1:10" x14ac:dyDescent="0.4">
      <c r="A28" s="1" t="s">
        <v>42</v>
      </c>
      <c r="B28" s="53">
        <v>6000</v>
      </c>
      <c r="C28" s="7"/>
      <c r="D28" s="53">
        <v>6600</v>
      </c>
      <c r="E28" s="2"/>
      <c r="F28" s="41">
        <v>7000</v>
      </c>
      <c r="G28" s="32">
        <v>7500</v>
      </c>
      <c r="H28" s="2"/>
      <c r="I28" s="2"/>
      <c r="J28" s="2"/>
    </row>
    <row r="29" spans="1:10" x14ac:dyDescent="0.4">
      <c r="A29" s="4" t="s">
        <v>8</v>
      </c>
      <c r="B29" s="29">
        <v>275000</v>
      </c>
      <c r="C29" s="7"/>
      <c r="D29" s="29">
        <v>258000</v>
      </c>
      <c r="E29" s="2"/>
      <c r="F29" s="31">
        <v>272000</v>
      </c>
      <c r="G29" s="39">
        <v>265000</v>
      </c>
      <c r="H29" s="2"/>
      <c r="I29" s="2"/>
      <c r="J29" s="2"/>
    </row>
    <row r="30" spans="1:10" x14ac:dyDescent="0.4">
      <c r="A30" s="1" t="s">
        <v>40</v>
      </c>
      <c r="B30" s="29">
        <v>14623</v>
      </c>
      <c r="C30" s="7"/>
      <c r="D30" s="29">
        <v>11323</v>
      </c>
      <c r="E30" s="2"/>
      <c r="F30" s="31">
        <v>15000</v>
      </c>
      <c r="G30" s="32">
        <v>25000</v>
      </c>
      <c r="H30" s="2"/>
      <c r="I30" s="2"/>
      <c r="J30" s="2"/>
    </row>
    <row r="31" spans="1:10" x14ac:dyDescent="0.4">
      <c r="A31" s="4" t="s">
        <v>9</v>
      </c>
      <c r="B31" s="29">
        <v>6756</v>
      </c>
      <c r="C31" s="7"/>
      <c r="D31" s="29">
        <v>8687</v>
      </c>
      <c r="E31" s="2"/>
      <c r="F31" s="31">
        <v>8700</v>
      </c>
      <c r="G31" s="32">
        <v>10000</v>
      </c>
      <c r="H31" s="2"/>
      <c r="I31" s="2"/>
      <c r="J31" s="2"/>
    </row>
    <row r="32" spans="1:10" x14ac:dyDescent="0.4">
      <c r="A32" s="4" t="s">
        <v>10</v>
      </c>
      <c r="B32" s="29">
        <v>22247</v>
      </c>
      <c r="C32" s="7"/>
      <c r="D32" s="29">
        <v>19638</v>
      </c>
      <c r="E32" s="2"/>
      <c r="F32" s="31">
        <v>17000</v>
      </c>
      <c r="G32" s="39">
        <v>16000</v>
      </c>
      <c r="H32" s="2"/>
      <c r="I32" s="2"/>
      <c r="J32" s="2"/>
    </row>
    <row r="33" spans="1:10" x14ac:dyDescent="0.4">
      <c r="A33" s="1" t="s">
        <v>38</v>
      </c>
      <c r="B33" s="29">
        <v>50772</v>
      </c>
      <c r="C33" s="7"/>
      <c r="D33" s="29">
        <v>57744</v>
      </c>
      <c r="E33" s="2"/>
      <c r="F33" s="31">
        <v>100000</v>
      </c>
      <c r="G33" s="32">
        <v>75000</v>
      </c>
      <c r="H33" s="2"/>
      <c r="I33" s="2"/>
      <c r="J33" s="2"/>
    </row>
    <row r="34" spans="1:10" x14ac:dyDescent="0.4">
      <c r="A34" s="4" t="s">
        <v>23</v>
      </c>
      <c r="B34" s="29">
        <v>1067</v>
      </c>
      <c r="C34" s="7"/>
      <c r="D34" s="29">
        <v>350</v>
      </c>
      <c r="E34" s="2"/>
      <c r="F34" s="31">
        <v>1800</v>
      </c>
      <c r="G34" s="32">
        <v>1800</v>
      </c>
      <c r="H34" s="2"/>
      <c r="I34" s="2"/>
      <c r="J34" s="2"/>
    </row>
    <row r="35" spans="1:10" x14ac:dyDescent="0.4">
      <c r="A35" s="4" t="s">
        <v>11</v>
      </c>
      <c r="B35" s="29">
        <v>117931</v>
      </c>
      <c r="C35" s="7"/>
      <c r="D35" s="29">
        <v>190325</v>
      </c>
      <c r="E35" s="2"/>
      <c r="F35" s="31">
        <v>140000</v>
      </c>
      <c r="G35" s="32">
        <v>190000</v>
      </c>
      <c r="H35" s="2"/>
      <c r="I35" s="2"/>
      <c r="J35" s="2" t="s">
        <v>0</v>
      </c>
    </row>
    <row r="36" spans="1:10" x14ac:dyDescent="0.4">
      <c r="A36" s="4" t="s">
        <v>22</v>
      </c>
      <c r="B36" s="49">
        <v>108000</v>
      </c>
      <c r="C36" s="7"/>
      <c r="D36" s="49">
        <v>108000</v>
      </c>
      <c r="E36" s="2"/>
      <c r="F36" s="48">
        <v>108000</v>
      </c>
      <c r="G36" s="32">
        <v>120000</v>
      </c>
      <c r="H36" s="2"/>
      <c r="I36" s="2"/>
      <c r="J36" s="2"/>
    </row>
    <row r="37" spans="1:10" x14ac:dyDescent="0.4">
      <c r="A37" s="4" t="s">
        <v>12</v>
      </c>
      <c r="B37" s="49">
        <v>0</v>
      </c>
      <c r="C37" s="7"/>
      <c r="D37" s="49">
        <v>0</v>
      </c>
      <c r="E37" s="2"/>
      <c r="F37" s="48">
        <v>0</v>
      </c>
      <c r="G37" s="32">
        <v>1000</v>
      </c>
      <c r="H37" s="2"/>
      <c r="I37" s="2"/>
      <c r="J37" s="2"/>
    </row>
    <row r="38" spans="1:10" x14ac:dyDescent="0.4">
      <c r="A38" s="4" t="s">
        <v>26</v>
      </c>
      <c r="B38" s="29">
        <v>7213</v>
      </c>
      <c r="C38" s="7"/>
      <c r="D38" s="29">
        <v>12370</v>
      </c>
      <c r="E38" s="2"/>
      <c r="F38" s="31">
        <v>15000</v>
      </c>
      <c r="G38" s="32">
        <v>18000</v>
      </c>
      <c r="I38" s="2"/>
      <c r="J38" s="2"/>
    </row>
    <row r="39" spans="1:10" x14ac:dyDescent="0.4">
      <c r="A39" s="4" t="s">
        <v>25</v>
      </c>
      <c r="B39" s="29">
        <v>3329</v>
      </c>
      <c r="C39" s="7"/>
      <c r="D39" s="29">
        <v>4250</v>
      </c>
      <c r="E39" s="2"/>
      <c r="F39" s="31">
        <v>5000</v>
      </c>
      <c r="G39" s="32">
        <v>7500</v>
      </c>
      <c r="I39" s="2"/>
      <c r="J39" s="2"/>
    </row>
    <row r="40" spans="1:10" x14ac:dyDescent="0.4">
      <c r="A40" s="4" t="s">
        <v>13</v>
      </c>
      <c r="B40" s="29">
        <v>0</v>
      </c>
      <c r="C40" s="7"/>
      <c r="D40" s="29">
        <v>0</v>
      </c>
      <c r="E40" s="2"/>
      <c r="F40" s="31">
        <v>0</v>
      </c>
      <c r="G40" s="39">
        <v>3500</v>
      </c>
      <c r="H40" s="2"/>
      <c r="I40" s="2"/>
      <c r="J40" s="2"/>
    </row>
    <row r="41" spans="1:10" x14ac:dyDescent="0.4">
      <c r="A41" s="1" t="s">
        <v>14</v>
      </c>
      <c r="B41" s="29">
        <v>1791</v>
      </c>
      <c r="C41" s="7"/>
      <c r="D41" s="29">
        <v>1618</v>
      </c>
      <c r="E41" s="2"/>
      <c r="F41" s="31">
        <v>2500</v>
      </c>
      <c r="G41" s="32">
        <v>3600</v>
      </c>
      <c r="H41" s="2"/>
      <c r="I41" s="2"/>
      <c r="J41" s="2"/>
    </row>
    <row r="42" spans="1:10" x14ac:dyDescent="0.4">
      <c r="A42" s="4" t="s">
        <v>32</v>
      </c>
      <c r="B42" s="29">
        <v>2471</v>
      </c>
      <c r="C42" s="7"/>
      <c r="D42" s="29">
        <v>2467</v>
      </c>
      <c r="E42" s="2"/>
      <c r="F42" s="31">
        <v>2800</v>
      </c>
      <c r="G42" s="32">
        <v>2800</v>
      </c>
      <c r="H42" s="2"/>
      <c r="I42" s="2"/>
      <c r="J42" s="2"/>
    </row>
    <row r="43" spans="1:10" x14ac:dyDescent="0.4">
      <c r="A43" s="4" t="s">
        <v>15</v>
      </c>
      <c r="B43" s="29">
        <v>15000</v>
      </c>
      <c r="C43" s="7"/>
      <c r="D43" s="29">
        <v>15000</v>
      </c>
      <c r="E43" s="2"/>
      <c r="F43" s="31">
        <v>15000</v>
      </c>
      <c r="G43" s="32">
        <v>15000</v>
      </c>
      <c r="H43" s="2"/>
      <c r="I43" s="2"/>
      <c r="J43" s="2"/>
    </row>
    <row r="44" spans="1:10" x14ac:dyDescent="0.4">
      <c r="A44" s="1" t="s">
        <v>39</v>
      </c>
      <c r="B44" s="29">
        <v>25482</v>
      </c>
      <c r="C44" s="7"/>
      <c r="D44" s="29">
        <v>29734</v>
      </c>
      <c r="E44" s="2"/>
      <c r="F44" s="31">
        <v>35000</v>
      </c>
      <c r="G44" s="32">
        <v>37000</v>
      </c>
      <c r="H44" s="2"/>
      <c r="I44" s="2"/>
      <c r="J44" s="2"/>
    </row>
    <row r="45" spans="1:10" ht="15.4" thickBot="1" x14ac:dyDescent="0.45">
      <c r="A45" s="4" t="s">
        <v>0</v>
      </c>
      <c r="B45" s="30"/>
      <c r="C45" s="7"/>
      <c r="D45" s="30"/>
      <c r="E45" s="2"/>
      <c r="F45" s="34"/>
      <c r="G45" s="35"/>
      <c r="H45" s="2"/>
      <c r="I45" s="2"/>
      <c r="J45" s="2"/>
    </row>
    <row r="46" spans="1:10" x14ac:dyDescent="0.4">
      <c r="A46" s="14" t="s">
        <v>30</v>
      </c>
      <c r="B46" s="53">
        <f>SUM(B28:B45)</f>
        <v>657682</v>
      </c>
      <c r="C46" s="7"/>
      <c r="D46" s="53">
        <f>SUM(D28:D45)</f>
        <v>726106</v>
      </c>
      <c r="E46" s="2"/>
      <c r="F46" s="41">
        <f>SUM(F28:F45)</f>
        <v>744800</v>
      </c>
      <c r="G46" s="32">
        <f>SUM(G28:G45)</f>
        <v>798700</v>
      </c>
      <c r="H46" s="2"/>
      <c r="I46" s="2"/>
      <c r="J46" s="2"/>
    </row>
    <row r="47" spans="1:10" ht="15.4" thickBot="1" x14ac:dyDescent="0.45">
      <c r="B47" s="30"/>
      <c r="C47" s="6"/>
      <c r="D47" s="30"/>
      <c r="E47" s="2"/>
      <c r="F47" s="34"/>
      <c r="G47" s="35"/>
      <c r="H47" s="2"/>
      <c r="I47" s="2"/>
      <c r="J47" s="2"/>
    </row>
    <row r="48" spans="1:10" x14ac:dyDescent="0.4">
      <c r="A48" s="4" t="s">
        <v>16</v>
      </c>
      <c r="B48" s="29">
        <f>SUM(B25-B46)</f>
        <v>-41917</v>
      </c>
      <c r="C48" s="5"/>
      <c r="D48" s="29">
        <f>SUM(D25-D46)</f>
        <v>39964</v>
      </c>
      <c r="E48" s="2"/>
      <c r="F48" s="31">
        <f>SUM(F25-F46)</f>
        <v>64800</v>
      </c>
      <c r="G48" s="32">
        <f>SUM(G25-G46)</f>
        <v>22900</v>
      </c>
      <c r="H48" s="2"/>
      <c r="I48" s="2"/>
      <c r="J48" s="2"/>
    </row>
    <row r="49" spans="1:10" ht="15.75" x14ac:dyDescent="0.5">
      <c r="B49" s="43"/>
      <c r="C49" s="5"/>
      <c r="D49" s="29"/>
      <c r="E49" s="2"/>
      <c r="F49" s="31"/>
      <c r="G49" s="32"/>
      <c r="H49" s="2"/>
      <c r="I49" s="2"/>
      <c r="J49" s="2"/>
    </row>
    <row r="50" spans="1:10" ht="15.75" x14ac:dyDescent="0.5">
      <c r="B50" s="43"/>
      <c r="C50" s="5"/>
      <c r="D50" s="29"/>
      <c r="E50" s="2"/>
      <c r="F50" s="31"/>
      <c r="G50" s="32"/>
      <c r="H50" s="2"/>
      <c r="I50" s="2"/>
      <c r="J50" s="2"/>
    </row>
    <row r="51" spans="1:10" ht="15.75" x14ac:dyDescent="0.5">
      <c r="A51" s="12" t="s">
        <v>17</v>
      </c>
      <c r="B51" s="43"/>
      <c r="C51" s="5"/>
      <c r="D51" s="29"/>
      <c r="E51" s="2"/>
      <c r="F51" s="31"/>
      <c r="G51" s="32"/>
      <c r="H51" s="2"/>
      <c r="I51" s="2"/>
      <c r="J51" s="2"/>
    </row>
    <row r="52" spans="1:10" x14ac:dyDescent="0.4">
      <c r="A52" s="4" t="s">
        <v>18</v>
      </c>
      <c r="B52" s="42">
        <v>275000</v>
      </c>
      <c r="C52" s="5"/>
      <c r="D52" s="29">
        <v>258000</v>
      </c>
      <c r="E52" s="2"/>
      <c r="F52" s="31">
        <v>272000</v>
      </c>
      <c r="G52" s="39">
        <v>265000</v>
      </c>
      <c r="H52" s="2"/>
      <c r="I52" s="2"/>
      <c r="J52" s="2"/>
    </row>
    <row r="53" spans="1:10" x14ac:dyDescent="0.4">
      <c r="A53" s="1" t="s">
        <v>55</v>
      </c>
      <c r="B53" s="42">
        <v>-36063</v>
      </c>
      <c r="C53" s="5"/>
      <c r="D53" s="29">
        <v>-71084</v>
      </c>
      <c r="E53" s="2"/>
      <c r="F53" s="31">
        <v>-35000</v>
      </c>
      <c r="G53" s="32">
        <v>-100000</v>
      </c>
      <c r="H53" s="1" t="s">
        <v>54</v>
      </c>
      <c r="I53" s="2"/>
      <c r="J53" s="2"/>
    </row>
    <row r="54" spans="1:10" x14ac:dyDescent="0.4">
      <c r="A54" s="18" t="s">
        <v>37</v>
      </c>
      <c r="B54" s="42">
        <v>9098</v>
      </c>
      <c r="C54" s="5"/>
      <c r="D54" s="29">
        <v>11613</v>
      </c>
      <c r="E54" s="2"/>
      <c r="F54" s="31">
        <v>11000</v>
      </c>
      <c r="G54" s="32">
        <v>15000</v>
      </c>
      <c r="H54" s="2"/>
      <c r="I54" s="2"/>
      <c r="J54" s="2"/>
    </row>
    <row r="55" spans="1:10" x14ac:dyDescent="0.4">
      <c r="A55" s="4" t="s">
        <v>19</v>
      </c>
      <c r="B55" s="42">
        <v>-238000</v>
      </c>
      <c r="C55" s="6"/>
      <c r="D55" s="29">
        <v>-242000</v>
      </c>
      <c r="E55" s="2"/>
      <c r="F55" s="31">
        <v>-166000</v>
      </c>
      <c r="G55" s="39">
        <v>-164000</v>
      </c>
      <c r="H55" s="2"/>
      <c r="I55" s="2"/>
      <c r="J55" s="2"/>
    </row>
    <row r="56" spans="1:10" x14ac:dyDescent="0.4">
      <c r="A56" s="1" t="s">
        <v>56</v>
      </c>
      <c r="B56" s="45">
        <v>31882</v>
      </c>
      <c r="C56" s="5"/>
      <c r="D56" s="50">
        <v>3507</v>
      </c>
      <c r="E56" s="2"/>
      <c r="F56" s="46">
        <v>-146800</v>
      </c>
      <c r="G56" s="32">
        <v>-38900</v>
      </c>
      <c r="H56" s="2"/>
      <c r="I56" s="2"/>
      <c r="J56" s="2"/>
    </row>
    <row r="57" spans="1:10" ht="16.149999999999999" thickBot="1" x14ac:dyDescent="0.55000000000000004">
      <c r="B57" s="44"/>
      <c r="C57" s="5"/>
      <c r="D57" s="30"/>
      <c r="E57" s="2"/>
      <c r="F57" s="34"/>
      <c r="G57" s="33"/>
      <c r="H57" s="2"/>
      <c r="I57" s="2"/>
      <c r="J57" s="2"/>
    </row>
    <row r="58" spans="1:10" x14ac:dyDescent="0.4">
      <c r="A58" s="12" t="s">
        <v>20</v>
      </c>
      <c r="B58" s="29">
        <f>B48 + SUM(B52:B56)</f>
        <v>0</v>
      </c>
      <c r="C58" s="5"/>
      <c r="D58" s="29">
        <f>D48 + SUM(D52:D56)</f>
        <v>0</v>
      </c>
      <c r="E58" s="29">
        <f t="shared" ref="E58" si="0">SUM(G48:G57)</f>
        <v>0</v>
      </c>
      <c r="F58" s="31">
        <f>F48 + SUM(F52:F56)</f>
        <v>0</v>
      </c>
      <c r="G58" s="36">
        <f>G48 + SUM(G52:G56)</f>
        <v>0</v>
      </c>
      <c r="H58" s="2"/>
      <c r="I58" s="2"/>
      <c r="J58" s="2"/>
    </row>
    <row r="59" spans="1:10" ht="15.4" thickBot="1" x14ac:dyDescent="0.45">
      <c r="A59" s="1"/>
      <c r="B59" s="37"/>
      <c r="C59" s="2"/>
      <c r="D59" s="30"/>
      <c r="E59" s="2"/>
      <c r="F59" s="34"/>
      <c r="G59" s="38"/>
      <c r="H59" s="2"/>
      <c r="I59" s="2"/>
      <c r="J59" s="2"/>
    </row>
    <row r="60" spans="1:10" x14ac:dyDescent="0.4">
      <c r="B60"/>
    </row>
  </sheetData>
  <pageMargins left="0.5" right="0.5" top="0.5" bottom="0.5" header="0.5" footer="0.5"/>
  <pageSetup scale="7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FY2019</vt:lpstr>
      <vt:lpstr>'FY2019'!Print_Area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Hawkes</dc:creator>
  <cp:lastModifiedBy>Eric Hawkes</cp:lastModifiedBy>
  <cp:lastPrinted>2024-11-14T05:03:30Z</cp:lastPrinted>
  <dcterms:created xsi:type="dcterms:W3CDTF">2014-01-24T16:48:30Z</dcterms:created>
  <dcterms:modified xsi:type="dcterms:W3CDTF">2024-11-14T20:34:01Z</dcterms:modified>
</cp:coreProperties>
</file>